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172.30.1.20\daie\Analistas 2024\Evidencias GM\BOLETIN\"/>
    </mc:Choice>
  </mc:AlternateContent>
  <xr:revisionPtr revIDLastSave="0" documentId="8_{3FE506F1-137B-4C27-A1FD-A80675B501D6}" xr6:coauthVersionLast="47" xr6:coauthVersionMax="47" xr10:uidLastSave="{00000000-0000-0000-0000-000000000000}"/>
  <bookViews>
    <workbookView xWindow="15890" yWindow="-910" windowWidth="19420" windowHeight="10300" xr2:uid="{00000000-000D-0000-FFFF-FFFF00000000}"/>
  </bookViews>
  <sheets>
    <sheet name="Boletin 54" sheetId="1" r:id="rId1"/>
  </sheets>
  <definedNames>
    <definedName name="_xlnm._FilterDatabase" localSheetId="0" hidden="1">'Boletin 54'!$A$83:$B$83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  <c r="B34" i="1"/>
  <c r="C29" i="1" s="1"/>
  <c r="C33" i="1" l="1"/>
  <c r="C32" i="1"/>
  <c r="C31" i="1"/>
  <c r="C30" i="1"/>
  <c r="B151" i="1"/>
  <c r="B150" i="1" l="1"/>
  <c r="B107" i="1"/>
  <c r="C10" i="1" l="1"/>
  <c r="C11" i="1" l="1"/>
  <c r="C8" i="1"/>
  <c r="C13" i="1"/>
  <c r="C9" i="1"/>
  <c r="C12" i="1"/>
  <c r="C14" i="1"/>
  <c r="C15" i="1" l="1"/>
  <c r="B57" i="1"/>
  <c r="C56" i="1" l="1"/>
  <c r="C57" i="1"/>
  <c r="C55" i="1"/>
  <c r="B152" i="1" l="1"/>
  <c r="C158" i="1"/>
  <c r="B158" i="1"/>
  <c r="C163" i="1" l="1"/>
  <c r="B163" i="1"/>
  <c r="B126" i="1" l="1"/>
  <c r="B51" i="1"/>
  <c r="C49" i="1" l="1"/>
  <c r="C50" i="1"/>
  <c r="C51" i="1"/>
  <c r="C48" i="1"/>
  <c r="C47" i="1"/>
  <c r="B67" i="1" l="1"/>
  <c r="B44" i="1"/>
  <c r="C42" i="1" l="1"/>
  <c r="C44" i="1"/>
  <c r="C43" i="1"/>
</calcChain>
</file>

<file path=xl/sharedStrings.xml><?xml version="1.0" encoding="utf-8"?>
<sst xmlns="http://schemas.openxmlformats.org/spreadsheetml/2006/main" count="106" uniqueCount="64">
  <si>
    <t>Compras Menores</t>
  </si>
  <si>
    <t>Total general</t>
  </si>
  <si>
    <t>Modalidad de Compras</t>
  </si>
  <si>
    <t>Valor Total</t>
  </si>
  <si>
    <t>DISTRITO NACIONAL</t>
  </si>
  <si>
    <t>SANTO DOMINGO</t>
  </si>
  <si>
    <t>SANTIAGO</t>
  </si>
  <si>
    <t>Femenino</t>
  </si>
  <si>
    <t>Masculino</t>
  </si>
  <si>
    <t>No Especificado</t>
  </si>
  <si>
    <t>Monto contratado por genero del proveedor</t>
  </si>
  <si>
    <t>Montro contratado por tipo de proveedor</t>
  </si>
  <si>
    <t>Comparación de Precios</t>
  </si>
  <si>
    <t>Licitación Pública Nacional</t>
  </si>
  <si>
    <t>Procesos de Excepción</t>
  </si>
  <si>
    <t>Gran empresa</t>
  </si>
  <si>
    <t>Depto. Políticas Normas y Procedimientos</t>
  </si>
  <si>
    <t>Total General</t>
  </si>
  <si>
    <t>Compras por Debajo del Umbral</t>
  </si>
  <si>
    <t>SERVIDORES PUBLICOS CAPACITADOS</t>
  </si>
  <si>
    <t>PROVEEDORES CAPACITADOS</t>
  </si>
  <si>
    <t>TOTAL CAPACITADOS</t>
  </si>
  <si>
    <t>Montro contratado por Unidad de Compras</t>
  </si>
  <si>
    <t>Solicitudes Atendidas por temas, asuntos, interés del o la solicitante</t>
  </si>
  <si>
    <t>Cantidad</t>
  </si>
  <si>
    <t>Público Meta</t>
  </si>
  <si>
    <t>Cantidad de Personas Capacitadas</t>
  </si>
  <si>
    <t>Monto Contratado</t>
  </si>
  <si>
    <t>%</t>
  </si>
  <si>
    <t>Período:</t>
  </si>
  <si>
    <t>Procesos publicados por Modalidad de Compras</t>
  </si>
  <si>
    <t>Proveedores inscritos por Genero</t>
  </si>
  <si>
    <t>Proveedores inscritos por Tipo de RPE</t>
  </si>
  <si>
    <t>Gráficos Boletín:</t>
  </si>
  <si>
    <t>Subasta Inversa</t>
  </si>
  <si>
    <t>Sexo</t>
  </si>
  <si>
    <t>5 Provincia con mas contratos</t>
  </si>
  <si>
    <t>Monto contratado por MIPYME</t>
  </si>
  <si>
    <t>Empresa no acogida a la Ley 187-17</t>
  </si>
  <si>
    <t>SERVIDORES PUBLICOS</t>
  </si>
  <si>
    <t>MIPYME Certificada</t>
  </si>
  <si>
    <t>Persona física</t>
  </si>
  <si>
    <t>Depto. Monitoreo y Análisis de Datos</t>
  </si>
  <si>
    <t>Depto. Investigaciones y reclamos</t>
  </si>
  <si>
    <t>Licitación Pública Internacional</t>
  </si>
  <si>
    <t>No Especificada</t>
  </si>
  <si>
    <t>Base Legal (Solicitudes de Leyes)</t>
  </si>
  <si>
    <t>#55</t>
  </si>
  <si>
    <t>T1-2025</t>
  </si>
  <si>
    <t>Licitación Restringida</t>
  </si>
  <si>
    <t>ESPAILLAT</t>
  </si>
  <si>
    <t>Programa de Medicamentos Esenciales</t>
  </si>
  <si>
    <t>INSTITUTO NACIONAL DE BIENESTAR ESTUDIANTIL</t>
  </si>
  <si>
    <t>Empresa Distribuidora de Electricidad del Este, S.A.</t>
  </si>
  <si>
    <t>APORDOM (Autoridad Portuaria Dominicana)</t>
  </si>
  <si>
    <t>Ministerio de Educación</t>
  </si>
  <si>
    <t xml:space="preserve">Depto. Recursos Humanos </t>
  </si>
  <si>
    <t xml:space="preserve">Previamente publicadas. </t>
  </si>
  <si>
    <t xml:space="preserve">Depto. Registro de provedores </t>
  </si>
  <si>
    <t>Depto. Verificación del SNCP</t>
  </si>
  <si>
    <t>Declinadas a otra institución</t>
  </si>
  <si>
    <t xml:space="preserve">Depto. Juridico. </t>
  </si>
  <si>
    <t xml:space="preserve">Correspondencia y archivos. </t>
  </si>
  <si>
    <t>Estrategia y eficiencia de compra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</si>
</sst>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164" formatCode="_-* #,##0.00_-;\-* #,##0.00_-;_-* &quot;-&quot;??_-;_-@_-"/>
    <numFmt numFmtId="165" formatCode="_-* #,##0.0_-;\-* #,##0.0_-;_-* &quot;-&quot;??_-;_-@_-"/>
    <numFmt numFmtId="166" formatCode="#,##0_ ;\-#,##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sz val="11"/>
      <color theme="0"/>
      <name val="Calibri"/>
      <family val="2"/>
      <scheme val="minor"/>
    </font>
    <font>
      <b/>
      <sz val="11"/>
      <color theme="1"/>
      <name val="Book Antiqua"/>
      <family val="1"/>
    </font>
    <font>
      <sz val="11"/>
      <color rgb="FF212121"/>
      <name val="Times New Roman"/>
      <family val="1"/>
    </font>
    <font>
      <b/>
      <sz val="11"/>
      <color rgb="FFFFFFFF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F2F2F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999999"/>
      </left>
      <right/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2" borderId="0" applyNumberFormat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left"/>
    </xf>
    <xf numFmtId="164" fontId="0" fillId="0" borderId="0" xfId="1" applyFont="1"/>
    <xf numFmtId="3" fontId="0" fillId="0" borderId="0" xfId="0" applyNumberFormat="1"/>
    <xf numFmtId="3" fontId="0" fillId="0" borderId="0" xfId="0" applyNumberFormat="1" applyAlignment="1">
      <alignment horizontal="center"/>
    </xf>
    <xf numFmtId="0" fontId="0" fillId="0" borderId="5" xfId="0" applyBorder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9" fillId="0" borderId="0" xfId="0" applyFont="1"/>
    <xf numFmtId="0" fontId="6" fillId="0" borderId="0" xfId="0" applyFont="1"/>
    <xf numFmtId="0" fontId="8" fillId="0" borderId="0" xfId="0" applyFont="1"/>
    <xf numFmtId="0" fontId="0" fillId="0" borderId="0" xfId="0" applyAlignment="1">
      <alignment horizontal="center"/>
    </xf>
    <xf numFmtId="9" fontId="0" fillId="0" borderId="0" xfId="3" applyFont="1"/>
    <xf numFmtId="9" fontId="0" fillId="0" borderId="0" xfId="3" applyFont="1" applyAlignment="1">
      <alignment horizontal="left"/>
    </xf>
    <xf numFmtId="9" fontId="0" fillId="0" borderId="0" xfId="3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9" fontId="0" fillId="0" borderId="1" xfId="3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9" fontId="0" fillId="0" borderId="1" xfId="3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4" fontId="0" fillId="0" borderId="1" xfId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3" fontId="11" fillId="0" borderId="1" xfId="2" applyNumberFormat="1" applyFont="1" applyFill="1" applyBorder="1" applyAlignment="1">
      <alignment horizontal="center" vertical="center"/>
    </xf>
    <xf numFmtId="166" fontId="0" fillId="0" borderId="1" xfId="1" applyNumberFormat="1" applyFont="1" applyBorder="1" applyAlignment="1">
      <alignment horizontal="center"/>
    </xf>
    <xf numFmtId="0" fontId="13" fillId="3" borderId="7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2" fillId="0" borderId="0" xfId="0" applyFont="1"/>
    <xf numFmtId="0" fontId="11" fillId="3" borderId="2" xfId="0" applyFont="1" applyFill="1" applyBorder="1" applyAlignment="1">
      <alignment horizontal="center" vertical="center" wrapText="1"/>
    </xf>
    <xf numFmtId="9" fontId="16" fillId="0" borderId="2" xfId="3" applyFont="1" applyBorder="1" applyAlignment="1">
      <alignment horizontal="center" vertical="center"/>
    </xf>
    <xf numFmtId="9" fontId="16" fillId="0" borderId="3" xfId="3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/>
    </xf>
    <xf numFmtId="166" fontId="2" fillId="0" borderId="1" xfId="1" applyNumberFormat="1" applyFont="1" applyBorder="1" applyAlignment="1">
      <alignment horizontal="center"/>
    </xf>
    <xf numFmtId="9" fontId="2" fillId="0" borderId="1" xfId="3" applyFont="1" applyBorder="1" applyAlignment="1">
      <alignment horizontal="center"/>
    </xf>
    <xf numFmtId="8" fontId="0" fillId="0" borderId="0" xfId="0" applyNumberFormat="1"/>
  </cellXfs>
  <cellStyles count="4">
    <cellStyle name="Accent1" xfId="2" builtinId="29"/>
    <cellStyle name="Comma" xfId="1" builtinId="3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República Dominicana: Monto contratado por modalidad de enero - marzo</a:t>
            </a:r>
            <a:r>
              <a:rPr lang="en-US" sz="1600" baseline="0"/>
              <a:t> 2025</a:t>
            </a:r>
            <a:r>
              <a:rPr lang="en-US" sz="1600"/>
              <a:t> (Cifras en millones</a:t>
            </a:r>
            <a:r>
              <a:rPr lang="en-US" sz="1600" baseline="0"/>
              <a:t> RD$)</a:t>
            </a:r>
            <a:endParaRPr lang="en-US" sz="16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54'!$A$8:$A$14</c:f>
              <c:strCache>
                <c:ptCount val="7"/>
                <c:pt idx="0">
                  <c:v>Licitación Pública Nacional</c:v>
                </c:pt>
                <c:pt idx="1">
                  <c:v>Procesos de Excepción</c:v>
                </c:pt>
                <c:pt idx="2">
                  <c:v>Compras Menores</c:v>
                </c:pt>
                <c:pt idx="3">
                  <c:v>Comparación de Precios</c:v>
                </c:pt>
                <c:pt idx="4">
                  <c:v>Subasta Inversa</c:v>
                </c:pt>
                <c:pt idx="5">
                  <c:v>Compras por Debajo del Umbral</c:v>
                </c:pt>
                <c:pt idx="6">
                  <c:v>Licitación Restringida</c:v>
                </c:pt>
              </c:strCache>
            </c:strRef>
          </c:cat>
          <c:val>
            <c:numRef>
              <c:f>'Boletin 54'!$B$8:$B$14</c:f>
              <c:numCache>
                <c:formatCode>#,##0</c:formatCode>
                <c:ptCount val="7"/>
                <c:pt idx="0">
                  <c:v>30609</c:v>
                </c:pt>
                <c:pt idx="1">
                  <c:v>17716</c:v>
                </c:pt>
                <c:pt idx="2">
                  <c:v>4239</c:v>
                </c:pt>
                <c:pt idx="3">
                  <c:v>4072</c:v>
                </c:pt>
                <c:pt idx="4">
                  <c:v>1677</c:v>
                </c:pt>
                <c:pt idx="5">
                  <c:v>1216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26-40C4-A752-41175C6BEB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27985439"/>
        <c:axId val="627985023"/>
      </c:barChart>
      <c:catAx>
        <c:axId val="627985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7985023"/>
        <c:crosses val="autoZero"/>
        <c:auto val="1"/>
        <c:lblAlgn val="ctr"/>
        <c:lblOffset val="100"/>
        <c:noMultiLvlLbl val="0"/>
      </c:catAx>
      <c:valAx>
        <c:axId val="627985023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6279854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DO" b="1"/>
              <a:t>República Dominicana: Número de personas solicitudes</a:t>
            </a:r>
            <a:r>
              <a:rPr lang="es-DO" b="1" baseline="0"/>
              <a:t> recibidas en OAI</a:t>
            </a:r>
            <a:r>
              <a:rPr lang="es-DO" b="1"/>
              <a:t> por género por la DGCP</a:t>
            </a:r>
            <a:r>
              <a:rPr lang="es-DO" b="1" baseline="0"/>
              <a:t> enero - marzo 2025</a:t>
            </a:r>
            <a:endParaRPr lang="es-DO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C46-4321-8CB1-F2AC1CF22B9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C46-4321-8CB1-F2AC1CF22B9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'Boletin 54'!$A$219:$A$220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'Boletin 54'!$B$219:$B$220</c:f>
              <c:numCache>
                <c:formatCode>General</c:formatCode>
                <c:ptCount val="2"/>
                <c:pt idx="0">
                  <c:v>48</c:v>
                </c:pt>
                <c:pt idx="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98-4DD5-AEFA-FB0114FDC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República Dominicana: 5 Provincias del Gobierno Central con mayor volumen en compras </a:t>
            </a:r>
            <a:r>
              <a:rPr lang="en-US" sz="1600" b="1" i="0" u="none" strike="noStrike" kern="1200" spc="0" baseline="0">
                <a:solidFill>
                  <a:sysClr val="windowText" lastClr="000000"/>
                </a:solidFill>
              </a:rPr>
              <a:t>enero - marzo 2025 </a:t>
            </a:r>
            <a:r>
              <a:rPr lang="en-US" sz="1600" b="1" i="0" u="none" strike="noStrike" baseline="0"/>
              <a:t> </a:t>
            </a:r>
            <a:endParaRPr lang="es-DO" sz="1600"/>
          </a:p>
          <a:p>
            <a:pPr algn="ctr" rtl="0">
              <a:defRPr sz="1600"/>
            </a:pPr>
            <a:endParaRPr lang="en-US" sz="16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Provincia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54'!$A$29:$A$33</c:f>
              <c:strCache>
                <c:ptCount val="5"/>
                <c:pt idx="0">
                  <c:v>DISTRITO NACIONAL</c:v>
                </c:pt>
                <c:pt idx="1">
                  <c:v>SANTO DOMINGO</c:v>
                </c:pt>
                <c:pt idx="2">
                  <c:v>No Especificada</c:v>
                </c:pt>
                <c:pt idx="3">
                  <c:v>SANTIAGO</c:v>
                </c:pt>
                <c:pt idx="4">
                  <c:v>ESPAILLAT</c:v>
                </c:pt>
              </c:strCache>
            </c:strRef>
          </c:cat>
          <c:val>
            <c:numRef>
              <c:f>'Boletin 54'!$B$29:$B$33</c:f>
              <c:numCache>
                <c:formatCode>#,##0.00</c:formatCode>
                <c:ptCount val="5"/>
                <c:pt idx="0">
                  <c:v>28269392219</c:v>
                </c:pt>
                <c:pt idx="1">
                  <c:v>15233215687</c:v>
                </c:pt>
                <c:pt idx="2">
                  <c:v>8198867874</c:v>
                </c:pt>
                <c:pt idx="3">
                  <c:v>1853298358</c:v>
                </c:pt>
                <c:pt idx="4">
                  <c:v>1396772144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1B-4591-80B4-305A7DA0C1E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27985439"/>
        <c:axId val="627985023"/>
      </c:barChart>
      <c:catAx>
        <c:axId val="627985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7985023"/>
        <c:crosses val="autoZero"/>
        <c:auto val="1"/>
        <c:lblAlgn val="ctr"/>
        <c:lblOffset val="100"/>
        <c:noMultiLvlLbl val="0"/>
      </c:catAx>
      <c:valAx>
        <c:axId val="627985023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6279854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 b="1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DO" sz="1600" b="1">
                <a:solidFill>
                  <a:sysClr val="windowText" lastClr="000000"/>
                </a:solidFill>
              </a:rPr>
              <a:t>República Dominicana: Difusión de los procesos por modalidad de </a:t>
            </a:r>
            <a:r>
              <a:rPr lang="es-DO"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compra </a:t>
            </a:r>
            <a:r>
              <a:rPr lang="en-US"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enero - marzo 2025</a:t>
            </a:r>
            <a:endParaRPr lang="es-DO"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54'!$A$84:$A$91</c:f>
              <c:strCache>
                <c:ptCount val="8"/>
                <c:pt idx="0">
                  <c:v>Licitación Restringida</c:v>
                </c:pt>
                <c:pt idx="1">
                  <c:v>Licitación Pública Internacional</c:v>
                </c:pt>
                <c:pt idx="2">
                  <c:v>Subasta Inversa</c:v>
                </c:pt>
                <c:pt idx="3">
                  <c:v>Licitación Pública Nacional</c:v>
                </c:pt>
                <c:pt idx="4">
                  <c:v>Comparación de Precios</c:v>
                </c:pt>
                <c:pt idx="5">
                  <c:v>Procesos de Excepción</c:v>
                </c:pt>
                <c:pt idx="6">
                  <c:v>Compras Menores</c:v>
                </c:pt>
                <c:pt idx="7">
                  <c:v>Compras por Debajo del Umbral</c:v>
                </c:pt>
              </c:strCache>
            </c:strRef>
          </c:cat>
          <c:val>
            <c:numRef>
              <c:f>'Boletin 54'!$B$84:$B$91</c:f>
              <c:numCache>
                <c:formatCode>#,##0</c:formatCode>
                <c:ptCount val="8"/>
                <c:pt idx="0">
                  <c:v>1</c:v>
                </c:pt>
                <c:pt idx="1">
                  <c:v>2</c:v>
                </c:pt>
                <c:pt idx="2">
                  <c:v>48</c:v>
                </c:pt>
                <c:pt idx="3">
                  <c:v>200</c:v>
                </c:pt>
                <c:pt idx="4">
                  <c:v>527</c:v>
                </c:pt>
                <c:pt idx="5">
                  <c:v>537</c:v>
                </c:pt>
                <c:pt idx="6">
                  <c:v>4084</c:v>
                </c:pt>
                <c:pt idx="7">
                  <c:v>9096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3-48F9-9CC9-5CC28A25B7B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19282559"/>
        <c:axId val="619279647"/>
      </c:barChart>
      <c:catAx>
        <c:axId val="6192825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279647"/>
        <c:crosses val="autoZero"/>
        <c:auto val="1"/>
        <c:lblAlgn val="ctr"/>
        <c:lblOffset val="100"/>
        <c:noMultiLvlLbl val="0"/>
      </c:catAx>
      <c:valAx>
        <c:axId val="619279647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6192825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16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DO" b="1"/>
              <a:t>República Dominicana: Cantidad de proveedores inscritos por tipo de empresa a</a:t>
            </a:r>
            <a:r>
              <a:rPr lang="es-DO" b="1" baseline="0"/>
              <a:t> marzo 2025</a:t>
            </a:r>
            <a:endParaRPr lang="es-DO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16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54'!$A$122:$A$125</c:f>
              <c:strCache>
                <c:ptCount val="4"/>
                <c:pt idx="0">
                  <c:v>Empresa no acogida a la Ley 187-17</c:v>
                </c:pt>
                <c:pt idx="1">
                  <c:v>Gran empresa</c:v>
                </c:pt>
                <c:pt idx="2">
                  <c:v>MIPYME Certificada</c:v>
                </c:pt>
                <c:pt idx="3">
                  <c:v>Persona física</c:v>
                </c:pt>
              </c:strCache>
            </c:strRef>
          </c:cat>
          <c:val>
            <c:numRef>
              <c:f>'Boletin 54'!$B$122:$B$125</c:f>
              <c:numCache>
                <c:formatCode>#,##0_ ;\-#,##0\ </c:formatCode>
                <c:ptCount val="4"/>
                <c:pt idx="0">
                  <c:v>60525</c:v>
                </c:pt>
                <c:pt idx="1">
                  <c:v>892</c:v>
                </c:pt>
                <c:pt idx="2">
                  <c:v>15132</c:v>
                </c:pt>
                <c:pt idx="3">
                  <c:v>49998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A0-4BAB-B917-D76AF5A733A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136349104"/>
        <c:axId val="2136343696"/>
      </c:barChart>
      <c:catAx>
        <c:axId val="2136349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6343696"/>
        <c:crosses val="autoZero"/>
        <c:auto val="1"/>
        <c:lblAlgn val="ctr"/>
        <c:lblOffset val="100"/>
        <c:noMultiLvlLbl val="0"/>
      </c:catAx>
      <c:valAx>
        <c:axId val="2136343696"/>
        <c:scaling>
          <c:orientation val="minMax"/>
        </c:scaling>
        <c:delete val="1"/>
        <c:axPos val="l"/>
        <c:numFmt formatCode="#,##0_ ;\-#,##0\ " sourceLinked="1"/>
        <c:majorTickMark val="none"/>
        <c:minorTickMark val="none"/>
        <c:tickLblPos val="nextTo"/>
        <c:crossAx val="2136349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 b="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DO" sz="1600" b="1"/>
              <a:t>República Dominicana: Número de personas capacitadas por la DGCP </a:t>
            </a:r>
            <a:r>
              <a:rPr lang="en-US" sz="1600" b="1" i="0" u="none" strike="noStrike" baseline="0">
                <a:effectLst/>
              </a:rPr>
              <a:t>enero - marzo 2025</a:t>
            </a:r>
            <a:endParaRPr lang="es-DO" sz="1600" b="1"/>
          </a:p>
        </c:rich>
      </c:tx>
      <c:layout>
        <c:manualLayout>
          <c:xMode val="edge"/>
          <c:yMode val="edge"/>
          <c:x val="0.17590707668279959"/>
          <c:y val="1.84066707514016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54'!$A$150:$A$151</c:f>
              <c:strCache>
                <c:ptCount val="2"/>
                <c:pt idx="0">
                  <c:v>PROVEEDORES CAPACITADOS</c:v>
                </c:pt>
                <c:pt idx="1">
                  <c:v>SERVIDORES PUBLICOS CAPACITADOS</c:v>
                </c:pt>
              </c:strCache>
            </c:strRef>
          </c:cat>
          <c:val>
            <c:numRef>
              <c:f>'Boletin 54'!$B$150:$B$151</c:f>
              <c:numCache>
                <c:formatCode>General</c:formatCode>
                <c:ptCount val="2"/>
                <c:pt idx="0">
                  <c:v>418</c:v>
                </c:pt>
                <c:pt idx="1">
                  <c:v>570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FF-4796-AEF2-D4F0CBB8C4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000348048"/>
        <c:axId val="2000350960"/>
      </c:barChart>
      <c:catAx>
        <c:axId val="2000348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0350960"/>
        <c:crosses val="autoZero"/>
        <c:auto val="1"/>
        <c:lblAlgn val="ctr"/>
        <c:lblOffset val="100"/>
        <c:noMultiLvlLbl val="0"/>
      </c:catAx>
      <c:valAx>
        <c:axId val="20003509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00348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u="none" strike="noStrike" baseline="0">
                <a:effectLst/>
              </a:rPr>
              <a:t>República Dominicana: Solicitudes atendidas por tema de interes </a:t>
            </a:r>
            <a:endParaRPr lang="es-DO" sz="1600"/>
          </a:p>
        </c:rich>
      </c:tx>
      <c:layout>
        <c:manualLayout>
          <c:xMode val="edge"/>
          <c:yMode val="edge"/>
          <c:x val="0.1062607310500671"/>
          <c:y val="1.86014477882748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7A5-9C43-9694-C1AF60E31AC1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7A5-9C43-9694-C1AF60E31AC1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7A5-9C43-9694-C1AF60E31AC1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7A5-9C43-9694-C1AF60E31AC1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7A5-9C43-9694-C1AF60E31AC1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7A5-9C43-9694-C1AF60E31AC1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7A5-9C43-9694-C1AF60E31AC1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C8E-4FB8-A062-8862BCE56A93}"/>
              </c:ext>
            </c:extLst>
          </c:dPt>
          <c:dPt>
            <c:idx val="8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E74-4063-B6A2-F4958C71826D}"/>
              </c:ext>
            </c:extLst>
          </c:dPt>
          <c:dPt>
            <c:idx val="9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0E74-4063-B6A2-F4958C71826D}"/>
              </c:ext>
            </c:extLst>
          </c:dPt>
          <c:dPt>
            <c:idx val="10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/>
            </c:spPr>
          </c:dPt>
          <c:dPt>
            <c:idx val="11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'Boletin 54'!$A$188:$A$199</c:f>
              <c:strCache>
                <c:ptCount val="12"/>
                <c:pt idx="0">
                  <c:v>Depto. Políticas Normas y Procedimientos</c:v>
                </c:pt>
                <c:pt idx="1">
                  <c:v>Depto. Monitoreo y Análisis de Datos</c:v>
                </c:pt>
                <c:pt idx="2">
                  <c:v>Base Legal (Solicitudes de Leyes)</c:v>
                </c:pt>
                <c:pt idx="3">
                  <c:v>Depto. Recursos Humanos </c:v>
                </c:pt>
                <c:pt idx="4">
                  <c:v>Previamente publicadas. </c:v>
                </c:pt>
                <c:pt idx="5">
                  <c:v>Depto. Registro de provedores </c:v>
                </c:pt>
                <c:pt idx="6">
                  <c:v>Depto. Verificación del SNCP</c:v>
                </c:pt>
                <c:pt idx="7">
                  <c:v>Declinadas a otra institución</c:v>
                </c:pt>
                <c:pt idx="8">
                  <c:v>Depto. Juridico. </c:v>
                </c:pt>
                <c:pt idx="9">
                  <c:v>Correspondencia y archivos. </c:v>
                </c:pt>
                <c:pt idx="10">
                  <c:v>Estrategia y eficiencia de compra</c:v>
                </c:pt>
                <c:pt idx="11">
                  <c:v>Depto. Investigaciones y reclamos</c:v>
                </c:pt>
              </c:strCache>
            </c:strRef>
          </c:cat>
          <c:val>
            <c:numRef>
              <c:f>'Boletin 54'!$B$188:$B$199</c:f>
              <c:numCache>
                <c:formatCode>General</c:formatCode>
                <c:ptCount val="12"/>
                <c:pt idx="0">
                  <c:v>1</c:v>
                </c:pt>
                <c:pt idx="1">
                  <c:v>11</c:v>
                </c:pt>
                <c:pt idx="2">
                  <c:v>58</c:v>
                </c:pt>
                <c:pt idx="3">
                  <c:v>1</c:v>
                </c:pt>
                <c:pt idx="4">
                  <c:v>16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7B-44CA-AC11-C5E41D95435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DO" sz="1600" b="1"/>
              <a:t>República Dominicana: </a:t>
            </a:r>
            <a:r>
              <a:rPr lang="en-US" sz="1600" b="1"/>
              <a:t>Proveedores inscritos por género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'Boletin 54'!$B$103</c:f>
              <c:strCache>
                <c:ptCount val="1"/>
                <c:pt idx="0">
                  <c:v>Total General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D9B-4FD3-87B8-8A0DBE92A5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D9B-4FD3-87B8-8A0DBE92A5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D9B-4FD3-87B8-8A0DBE92A5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'Boletin 54'!$A$104:$A$106</c:f>
              <c:strCache>
                <c:ptCount val="3"/>
                <c:pt idx="0">
                  <c:v>Femenino</c:v>
                </c:pt>
                <c:pt idx="1">
                  <c:v>Masculino</c:v>
                </c:pt>
                <c:pt idx="2">
                  <c:v>No Especificado</c:v>
                </c:pt>
              </c:strCache>
            </c:strRef>
          </c:cat>
          <c:val>
            <c:numRef>
              <c:f>'Boletin 54'!$B$104:$B$106</c:f>
              <c:numCache>
                <c:formatCode>#,##0</c:formatCode>
                <c:ptCount val="3"/>
                <c:pt idx="0">
                  <c:v>32496</c:v>
                </c:pt>
                <c:pt idx="1">
                  <c:v>89918</c:v>
                </c:pt>
                <c:pt idx="2">
                  <c:v>4133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4-4FF3-BFAE-B0B612A53A0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República Dominicana: Unidades de Compras del Gobierno Central con mayor volumen </a:t>
            </a:r>
            <a:r>
              <a:rPr lang="en-US" sz="1600" b="1" i="0" u="none" strike="noStrike" kern="1200" spc="0" baseline="0">
                <a:solidFill>
                  <a:sysClr val="windowText" lastClr="000000"/>
                </a:solidFill>
              </a:rPr>
              <a:t>enero - marzo 2025</a:t>
            </a:r>
            <a:endParaRPr lang="en-US" sz="1600">
              <a:effectLst/>
            </a:endParaRPr>
          </a:p>
          <a:p>
            <a:pPr algn="ctr" rtl="0">
              <a:defRPr sz="1600"/>
            </a:pPr>
            <a:endParaRPr lang="en-US" sz="1600"/>
          </a:p>
        </c:rich>
      </c:tx>
      <c:layout>
        <c:manualLayout>
          <c:xMode val="edge"/>
          <c:yMode val="edge"/>
          <c:x val="0.12700514591639717"/>
          <c:y val="3.84599289936658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54'!$A$62:$A$66</c:f>
              <c:strCache>
                <c:ptCount val="5"/>
                <c:pt idx="0">
                  <c:v>Programa de Medicamentos Esenciales</c:v>
                </c:pt>
                <c:pt idx="1">
                  <c:v>INSTITUTO NACIONAL DE BIENESTAR ESTUDIANTIL</c:v>
                </c:pt>
                <c:pt idx="2">
                  <c:v>Empresa Distribuidora de Electricidad del Este, S.A.</c:v>
                </c:pt>
                <c:pt idx="3">
                  <c:v>APORDOM (Autoridad Portuaria Dominicana)</c:v>
                </c:pt>
                <c:pt idx="4">
                  <c:v>Ministerio de Educación</c:v>
                </c:pt>
              </c:strCache>
            </c:strRef>
          </c:cat>
          <c:val>
            <c:numRef>
              <c:f>'Boletin 54'!$B$62:$B$66</c:f>
              <c:numCache>
                <c:formatCode>#,##0.00</c:formatCode>
                <c:ptCount val="5"/>
                <c:pt idx="0">
                  <c:v>8769527547</c:v>
                </c:pt>
                <c:pt idx="1">
                  <c:v>8418286558</c:v>
                </c:pt>
                <c:pt idx="2">
                  <c:v>6814251280</c:v>
                </c:pt>
                <c:pt idx="3">
                  <c:v>2629766002</c:v>
                </c:pt>
                <c:pt idx="4">
                  <c:v>2562225901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EC-F44A-A8B5-71A3091427E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27985439"/>
        <c:axId val="627985023"/>
      </c:barChart>
      <c:catAx>
        <c:axId val="627985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7985023"/>
        <c:crosses val="autoZero"/>
        <c:auto val="1"/>
        <c:lblAlgn val="ctr"/>
        <c:lblOffset val="100"/>
        <c:noMultiLvlLbl val="0"/>
      </c:catAx>
      <c:valAx>
        <c:axId val="627985023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6279854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 b="1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6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DO" sz="1600" b="1" i="0" baseline="0">
                <a:effectLst/>
              </a:rPr>
              <a:t>República Dominicana: Porcentaje de personas capacitadas por género por la DGCP </a:t>
            </a:r>
            <a:r>
              <a:rPr lang="en-US" sz="1600" b="1" i="0" baseline="0">
                <a:effectLst/>
              </a:rPr>
              <a:t>enero - marzo 2025</a:t>
            </a:r>
            <a:endParaRPr lang="en-US" sz="16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6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CD0-7044-84A1-B915CFD256C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CD0-7044-84A1-B915CFD256C5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D0-7044-84A1-B915CFD256C5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D0-7044-84A1-B915CFD256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'Boletin 54'!$B$162:$C$162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'Boletin 54'!$B$163:$C$163</c:f>
              <c:numCache>
                <c:formatCode>0%</c:formatCode>
                <c:ptCount val="2"/>
                <c:pt idx="0">
                  <c:v>0.39372469635627533</c:v>
                </c:pt>
                <c:pt idx="1">
                  <c:v>0.60627530364372473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D0-7044-84A1-B915CFD256C5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079-4B10-B52C-833F0129B3DF}"/>
              </c:ext>
            </c:extLst>
          </c:dPt>
          <c:cat>
            <c:strRef>
              <c:f>'Boletin 54'!$B$162:$C$162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'Boletin 54'!$C$158</c:f>
              <c:numCache>
                <c:formatCode>General</c:formatCode>
                <c:ptCount val="1"/>
                <c:pt idx="0">
                  <c:v>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D0-7044-84A1-B915CFD25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/>
    </cs:fontRef>
    <cs:defRPr sz="1000" kern="1200"/>
  </cs:axisTitle>
  <cs:categoryAxis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/>
    </cs:fontRef>
    <cs:defRPr sz="9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/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/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/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/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/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620485</xdr:colOff>
      <xdr:row>3</xdr:row>
      <xdr:rowOff>269874</xdr:rowOff>
    </xdr:from>
    <xdr:to>
      <xdr:col>10</xdr:col>
      <xdr:colOff>653143</xdr:colOff>
      <xdr:row>22</xdr:row>
      <xdr:rowOff>95250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555170</xdr:colOff>
      <xdr:row>23</xdr:row>
      <xdr:rowOff>172810</xdr:rowOff>
    </xdr:from>
    <xdr:to>
      <xdr:col>11</xdr:col>
      <xdr:colOff>27213</xdr:colOff>
      <xdr:row>44</xdr:row>
      <xdr:rowOff>68036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543378</xdr:colOff>
      <xdr:row>79</xdr:row>
      <xdr:rowOff>83456</xdr:rowOff>
    </xdr:from>
    <xdr:to>
      <xdr:col>9</xdr:col>
      <xdr:colOff>140154</xdr:colOff>
      <xdr:row>96</xdr:row>
      <xdr:rowOff>61231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510722</xdr:colOff>
      <xdr:row>118</xdr:row>
      <xdr:rowOff>72570</xdr:rowOff>
    </xdr:from>
    <xdr:to>
      <xdr:col>9</xdr:col>
      <xdr:colOff>131990</xdr:colOff>
      <xdr:row>142</xdr:row>
      <xdr:rowOff>117020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558951</xdr:colOff>
      <xdr:row>145</xdr:row>
      <xdr:rowOff>140155</xdr:rowOff>
    </xdr:from>
    <xdr:to>
      <xdr:col>6</xdr:col>
      <xdr:colOff>481693</xdr:colOff>
      <xdr:row>159</xdr:row>
      <xdr:rowOff>159355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534457</xdr:colOff>
      <xdr:row>183</xdr:row>
      <xdr:rowOff>36739</xdr:rowOff>
    </xdr:from>
    <xdr:to>
      <xdr:col>11</xdr:col>
      <xdr:colOff>679602</xdr:colOff>
      <xdr:row>212</xdr:row>
      <xdr:rowOff>99029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530110</xdr:colOff>
      <xdr:row>99</xdr:row>
      <xdr:rowOff>176778</xdr:rowOff>
    </xdr:from>
    <xdr:to>
      <xdr:col>8</xdr:col>
      <xdr:colOff>174626</xdr:colOff>
      <xdr:row>117</xdr:row>
      <xdr:rowOff>75971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564696</xdr:colOff>
      <xdr:row>58</xdr:row>
      <xdr:rowOff>6804</xdr:rowOff>
    </xdr:from>
    <xdr:to>
      <xdr:col>11</xdr:col>
      <xdr:colOff>394607</xdr:colOff>
      <xdr:row>78</xdr:row>
      <xdr:rowOff>40822</xdr:rowOff>
    </xdr:to>
    <xdr:graphicFrame macro="">
      <xdr:nvGraphicFramePr>
        <xdr:cNvPr id="13" name="Gráfico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558799</xdr:colOff>
      <xdr:row>160</xdr:row>
      <xdr:rowOff>146504</xdr:rowOff>
    </xdr:from>
    <xdr:to>
      <xdr:col>7</xdr:col>
      <xdr:colOff>462643</xdr:colOff>
      <xdr:row>179</xdr:row>
      <xdr:rowOff>81643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</xdr:col>
      <xdr:colOff>734786</xdr:colOff>
      <xdr:row>216</xdr:row>
      <xdr:rowOff>138793</xdr:rowOff>
    </xdr:from>
    <xdr:to>
      <xdr:col>6</xdr:col>
      <xdr:colOff>612321</xdr:colOff>
      <xdr:row>234</xdr:row>
      <xdr:rowOff>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22"/>
  <sheetViews>
    <sheetView showGridLines="0" tabSelected="1" zoomScale="60" zoomScaleNormal="60" workbookViewId="0">
      <selection activeCell="C221" sqref="C221"/>
    </sheetView>
  </sheetViews>
  <sheetFormatPr defaultColWidth="10.85546875" defaultRowHeight="15" x14ac:dyDescent="0.25"/>
  <cols>
    <col min="1" max="1" width="65.42578125" bestFit="1" customWidth="1"/>
    <col min="2" max="2" width="42.42578125" bestFit="1" customWidth="1"/>
    <col min="3" max="3" width="18.28515625" customWidth="1"/>
    <col min="4" max="4" width="41.42578125" bestFit="1" customWidth="1"/>
    <col min="5" max="5" width="19.7109375" customWidth="1"/>
    <col min="6" max="6" width="13.140625" bestFit="1" customWidth="1"/>
    <col min="17" max="17" width="48.28515625" bestFit="1" customWidth="1"/>
  </cols>
  <sheetData>
    <row r="2" spans="1:4" ht="15.75" thickBot="1" x14ac:dyDescent="0.3"/>
    <row r="3" spans="1:4" ht="23.25" x14ac:dyDescent="0.25">
      <c r="A3" s="43" t="s">
        <v>33</v>
      </c>
      <c r="B3" s="44" t="s">
        <v>47</v>
      </c>
    </row>
    <row r="4" spans="1:4" ht="24" thickBot="1" x14ac:dyDescent="0.3">
      <c r="A4" s="45" t="s">
        <v>29</v>
      </c>
      <c r="B4" s="46" t="s">
        <v>48</v>
      </c>
    </row>
    <row r="7" spans="1:4" x14ac:dyDescent="0.25">
      <c r="A7" s="16" t="s">
        <v>2</v>
      </c>
      <c r="B7" s="16" t="s">
        <v>3</v>
      </c>
      <c r="C7" s="16" t="s">
        <v>28</v>
      </c>
    </row>
    <row r="8" spans="1:4" x14ac:dyDescent="0.25">
      <c r="A8" s="20" t="s">
        <v>13</v>
      </c>
      <c r="B8" s="18">
        <v>30609</v>
      </c>
      <c r="C8" s="19">
        <f>+B8/$B$15</f>
        <v>0.51413454270597125</v>
      </c>
    </row>
    <row r="9" spans="1:4" x14ac:dyDescent="0.25">
      <c r="A9" s="20" t="s">
        <v>14</v>
      </c>
      <c r="B9" s="18">
        <v>17716</v>
      </c>
      <c r="C9" s="19">
        <f>+B9/$B$15</f>
        <v>0.29757285630301505</v>
      </c>
    </row>
    <row r="10" spans="1:4" x14ac:dyDescent="0.25">
      <c r="A10" s="20" t="s">
        <v>0</v>
      </c>
      <c r="B10" s="18">
        <v>4239</v>
      </c>
      <c r="C10" s="19">
        <f>+B10/$B$15</f>
        <v>7.1201814058956911E-2</v>
      </c>
    </row>
    <row r="11" spans="1:4" x14ac:dyDescent="0.25">
      <c r="A11" s="20" t="s">
        <v>12</v>
      </c>
      <c r="B11" s="18">
        <v>4072</v>
      </c>
      <c r="C11" s="19">
        <f>+B11/$B$15</f>
        <v>6.8396741412614426E-2</v>
      </c>
    </row>
    <row r="12" spans="1:4" x14ac:dyDescent="0.25">
      <c r="A12" s="20" t="s">
        <v>34</v>
      </c>
      <c r="B12" s="18">
        <v>1677</v>
      </c>
      <c r="C12" s="19">
        <f>+B12/$B$15</f>
        <v>2.8168304358780549E-2</v>
      </c>
    </row>
    <row r="13" spans="1:4" x14ac:dyDescent="0.25">
      <c r="A13" s="20" t="s">
        <v>18</v>
      </c>
      <c r="B13" s="18">
        <v>1216</v>
      </c>
      <c r="C13" s="19">
        <f>+B13/$B$15</f>
        <v>2.0424960107499789E-2</v>
      </c>
    </row>
    <row r="14" spans="1:4" x14ac:dyDescent="0.25">
      <c r="A14" s="20" t="s">
        <v>49</v>
      </c>
      <c r="B14" s="18">
        <v>6</v>
      </c>
      <c r="C14" s="19">
        <f>+B14/$B$15</f>
        <v>1.0078105316200554E-4</v>
      </c>
    </row>
    <row r="15" spans="1:4" x14ac:dyDescent="0.25">
      <c r="A15" s="16" t="s">
        <v>1</v>
      </c>
      <c r="B15" s="51">
        <f>SUM(B8:B14)</f>
        <v>59535</v>
      </c>
      <c r="C15" s="53">
        <f>+B15/$B$15</f>
        <v>1</v>
      </c>
      <c r="D15" s="4"/>
    </row>
    <row r="16" spans="1:4" x14ac:dyDescent="0.25">
      <c r="D16" s="4"/>
    </row>
    <row r="17" spans="1:4" x14ac:dyDescent="0.25">
      <c r="D17" s="4"/>
    </row>
    <row r="18" spans="1:4" x14ac:dyDescent="0.25">
      <c r="A18" s="2"/>
      <c r="B18" s="2"/>
      <c r="D18" s="4"/>
    </row>
    <row r="19" spans="1:4" x14ac:dyDescent="0.25">
      <c r="A19" s="2"/>
      <c r="B19" s="2"/>
      <c r="C19" s="14"/>
      <c r="D19" s="4"/>
    </row>
    <row r="20" spans="1:4" x14ac:dyDescent="0.25">
      <c r="A20" s="2"/>
      <c r="B20" s="2"/>
      <c r="C20" s="14"/>
      <c r="D20" s="4"/>
    </row>
    <row r="21" spans="1:4" x14ac:dyDescent="0.25">
      <c r="A21" s="2"/>
      <c r="B21" s="2"/>
      <c r="C21" s="14"/>
      <c r="D21" s="4"/>
    </row>
    <row r="22" spans="1:4" x14ac:dyDescent="0.25">
      <c r="A22" s="2"/>
      <c r="B22" s="2"/>
      <c r="C22" s="14"/>
      <c r="D22" s="4"/>
    </row>
    <row r="23" spans="1:4" x14ac:dyDescent="0.25">
      <c r="A23" s="2"/>
      <c r="B23" s="2"/>
      <c r="C23" s="15"/>
    </row>
    <row r="24" spans="1:4" x14ac:dyDescent="0.25">
      <c r="A24" s="2"/>
      <c r="B24" s="2"/>
      <c r="C24" s="15"/>
    </row>
    <row r="25" spans="1:4" x14ac:dyDescent="0.25">
      <c r="A25" s="1"/>
      <c r="B25" s="2"/>
      <c r="C25" s="15"/>
    </row>
    <row r="26" spans="1:4" x14ac:dyDescent="0.25">
      <c r="B26" s="2"/>
      <c r="C26" s="13"/>
    </row>
    <row r="27" spans="1:4" x14ac:dyDescent="0.25">
      <c r="C27" s="13"/>
    </row>
    <row r="28" spans="1:4" x14ac:dyDescent="0.25">
      <c r="A28" s="6" t="s">
        <v>36</v>
      </c>
      <c r="B28" s="6" t="s">
        <v>27</v>
      </c>
      <c r="C28" s="6" t="s">
        <v>28</v>
      </c>
    </row>
    <row r="29" spans="1:4" x14ac:dyDescent="0.25">
      <c r="A29" s="20" t="s">
        <v>4</v>
      </c>
      <c r="B29" s="21">
        <v>28269392219</v>
      </c>
      <c r="C29" s="22">
        <f>+B29/$B$34</f>
        <v>0.51444216098901585</v>
      </c>
    </row>
    <row r="30" spans="1:4" x14ac:dyDescent="0.25">
      <c r="A30" s="20" t="s">
        <v>5</v>
      </c>
      <c r="B30" s="21">
        <v>15233215687</v>
      </c>
      <c r="C30" s="22">
        <f>+B30/$B$34</f>
        <v>0.27721177505772593</v>
      </c>
    </row>
    <row r="31" spans="1:4" x14ac:dyDescent="0.25">
      <c r="A31" s="20" t="s">
        <v>45</v>
      </c>
      <c r="B31" s="21">
        <v>8198867874</v>
      </c>
      <c r="C31" s="22">
        <f>+B31/$B$34</f>
        <v>0.14920176826189935</v>
      </c>
    </row>
    <row r="32" spans="1:4" x14ac:dyDescent="0.25">
      <c r="A32" s="20" t="s">
        <v>6</v>
      </c>
      <c r="B32" s="21">
        <v>1853298358</v>
      </c>
      <c r="C32" s="22">
        <f>+B32/$B$34</f>
        <v>3.3726045641905233E-2</v>
      </c>
    </row>
    <row r="33" spans="1:4" x14ac:dyDescent="0.25">
      <c r="A33" s="20" t="s">
        <v>50</v>
      </c>
      <c r="B33" s="21">
        <v>1396772144</v>
      </c>
      <c r="C33" s="22">
        <f>+B33/$B$34</f>
        <v>2.5418250049453632E-2</v>
      </c>
    </row>
    <row r="34" spans="1:4" x14ac:dyDescent="0.25">
      <c r="A34" s="6" t="s">
        <v>1</v>
      </c>
      <c r="B34" s="23">
        <f>SUM(B29:B33)</f>
        <v>54951546282</v>
      </c>
      <c r="C34" s="22">
        <v>1</v>
      </c>
    </row>
    <row r="35" spans="1:4" x14ac:dyDescent="0.25">
      <c r="C35" s="13"/>
    </row>
    <row r="36" spans="1:4" x14ac:dyDescent="0.25">
      <c r="A36" s="2"/>
      <c r="B36" s="54"/>
      <c r="C36" s="13"/>
      <c r="D36" s="3"/>
    </row>
    <row r="37" spans="1:4" x14ac:dyDescent="0.25">
      <c r="B37" s="54"/>
      <c r="C37" s="13"/>
      <c r="D37" s="3"/>
    </row>
    <row r="38" spans="1:4" x14ac:dyDescent="0.25">
      <c r="B38" s="54"/>
      <c r="C38" s="13"/>
      <c r="D38" s="3"/>
    </row>
    <row r="39" spans="1:4" x14ac:dyDescent="0.25">
      <c r="B39" s="54"/>
      <c r="C39" s="13"/>
    </row>
    <row r="40" spans="1:4" x14ac:dyDescent="0.25">
      <c r="B40" s="54"/>
      <c r="C40" s="13"/>
    </row>
    <row r="41" spans="1:4" x14ac:dyDescent="0.25">
      <c r="A41" s="6" t="s">
        <v>10</v>
      </c>
      <c r="B41" s="6" t="s">
        <v>27</v>
      </c>
      <c r="C41" s="6" t="s">
        <v>28</v>
      </c>
    </row>
    <row r="42" spans="1:4" x14ac:dyDescent="0.25">
      <c r="A42" s="20" t="s">
        <v>7</v>
      </c>
      <c r="B42" s="24">
        <v>12767481701</v>
      </c>
      <c r="C42" s="19">
        <f>+B42/$B$44</f>
        <v>0.21444171464041811</v>
      </c>
    </row>
    <row r="43" spans="1:4" x14ac:dyDescent="0.25">
      <c r="A43" s="20" t="s">
        <v>8</v>
      </c>
      <c r="B43" s="24">
        <v>46770755635</v>
      </c>
      <c r="C43" s="19">
        <f>+B43/$B$44</f>
        <v>0.78555828535958183</v>
      </c>
    </row>
    <row r="44" spans="1:4" x14ac:dyDescent="0.25">
      <c r="A44" s="6" t="s">
        <v>1</v>
      </c>
      <c r="B44" s="7">
        <f>SUM(B42:B43)</f>
        <v>59538237336</v>
      </c>
      <c r="C44" s="19">
        <f>+B44/$B$44</f>
        <v>1</v>
      </c>
    </row>
    <row r="45" spans="1:4" x14ac:dyDescent="0.25">
      <c r="A45" s="12"/>
      <c r="B45" s="12"/>
      <c r="C45" s="15"/>
    </row>
    <row r="46" spans="1:4" x14ac:dyDescent="0.25">
      <c r="A46" s="16" t="s">
        <v>11</v>
      </c>
      <c r="B46" s="6" t="s">
        <v>27</v>
      </c>
      <c r="C46" s="6" t="s">
        <v>28</v>
      </c>
    </row>
    <row r="47" spans="1:4" x14ac:dyDescent="0.25">
      <c r="A47" s="20" t="s">
        <v>38</v>
      </c>
      <c r="B47" s="24">
        <v>28751519301</v>
      </c>
      <c r="C47" s="19">
        <f>+B47/$B$51</f>
        <v>0.48290847340244142</v>
      </c>
    </row>
    <row r="48" spans="1:4" x14ac:dyDescent="0.25">
      <c r="A48" s="20" t="s">
        <v>15</v>
      </c>
      <c r="B48" s="24">
        <v>4425083997</v>
      </c>
      <c r="C48" s="19">
        <f>+B48/$B$51</f>
        <v>7.4323396106393588E-2</v>
      </c>
    </row>
    <row r="49" spans="1:3" x14ac:dyDescent="0.25">
      <c r="A49" s="20" t="s">
        <v>40</v>
      </c>
      <c r="B49" s="24">
        <v>22901320882</v>
      </c>
      <c r="C49" s="19">
        <f>+B49/$B$51</f>
        <v>0.38464895681674199</v>
      </c>
    </row>
    <row r="50" spans="1:3" x14ac:dyDescent="0.25">
      <c r="A50" s="20" t="s">
        <v>41</v>
      </c>
      <c r="B50" s="24">
        <v>3460313156</v>
      </c>
      <c r="C50" s="19">
        <f>+B50/$B$51</f>
        <v>5.8119173674423007E-2</v>
      </c>
    </row>
    <row r="51" spans="1:3" x14ac:dyDescent="0.25">
      <c r="A51" s="6" t="s">
        <v>1</v>
      </c>
      <c r="B51" s="7">
        <f>SUM(B47:B50)</f>
        <v>59538237336</v>
      </c>
      <c r="C51" s="19">
        <f>+B51/$B$51</f>
        <v>1</v>
      </c>
    </row>
    <row r="52" spans="1:3" x14ac:dyDescent="0.25">
      <c r="A52" s="12"/>
      <c r="B52" s="12"/>
      <c r="C52" s="12"/>
    </row>
    <row r="53" spans="1:3" x14ac:dyDescent="0.25">
      <c r="A53" s="12"/>
      <c r="B53" s="12"/>
      <c r="C53" s="12"/>
    </row>
    <row r="54" spans="1:3" x14ac:dyDescent="0.25">
      <c r="A54" s="6" t="s">
        <v>37</v>
      </c>
      <c r="B54" s="6" t="s">
        <v>27</v>
      </c>
      <c r="C54" s="6" t="s">
        <v>28</v>
      </c>
    </row>
    <row r="55" spans="1:3" x14ac:dyDescent="0.25">
      <c r="A55" s="20" t="s">
        <v>7</v>
      </c>
      <c r="B55" s="24">
        <v>6092251818</v>
      </c>
      <c r="C55" s="19">
        <f>+B55/$B$57</f>
        <v>0.26602185303592657</v>
      </c>
    </row>
    <row r="56" spans="1:3" x14ac:dyDescent="0.25">
      <c r="A56" s="20" t="s">
        <v>8</v>
      </c>
      <c r="B56" s="24">
        <v>16809069064</v>
      </c>
      <c r="C56" s="19">
        <f t="shared" ref="C56:C57" si="0">+B56/$B$57</f>
        <v>0.73397814696407349</v>
      </c>
    </row>
    <row r="57" spans="1:3" x14ac:dyDescent="0.25">
      <c r="A57" s="6" t="s">
        <v>1</v>
      </c>
      <c r="B57" s="7">
        <f>SUM(B55:B56)</f>
        <v>22901320882</v>
      </c>
      <c r="C57" s="19">
        <f t="shared" si="0"/>
        <v>1</v>
      </c>
    </row>
    <row r="61" spans="1:3" x14ac:dyDescent="0.25">
      <c r="A61" s="6" t="s">
        <v>22</v>
      </c>
      <c r="B61" s="6" t="s">
        <v>27</v>
      </c>
    </row>
    <row r="62" spans="1:3" x14ac:dyDescent="0.25">
      <c r="A62" s="20" t="s">
        <v>51</v>
      </c>
      <c r="B62" s="21">
        <v>8769527547</v>
      </c>
    </row>
    <row r="63" spans="1:3" x14ac:dyDescent="0.25">
      <c r="A63" s="20" t="s">
        <v>52</v>
      </c>
      <c r="B63" s="21">
        <v>8418286558</v>
      </c>
    </row>
    <row r="64" spans="1:3" x14ac:dyDescent="0.25">
      <c r="A64" s="20" t="s">
        <v>53</v>
      </c>
      <c r="B64" s="21">
        <v>6814251280</v>
      </c>
    </row>
    <row r="65" spans="1:5" x14ac:dyDescent="0.25">
      <c r="A65" s="20" t="s">
        <v>54</v>
      </c>
      <c r="B65" s="21">
        <v>2629766002</v>
      </c>
    </row>
    <row r="66" spans="1:5" x14ac:dyDescent="0.25">
      <c r="A66" s="20" t="s">
        <v>55</v>
      </c>
      <c r="B66" s="21">
        <v>2562225901</v>
      </c>
    </row>
    <row r="67" spans="1:5" x14ac:dyDescent="0.25">
      <c r="A67" s="6" t="s">
        <v>1</v>
      </c>
      <c r="B67" s="7">
        <f>SUM(B62:B66)</f>
        <v>29194057288</v>
      </c>
    </row>
    <row r="73" spans="1:5" x14ac:dyDescent="0.25">
      <c r="E73" s="3"/>
    </row>
    <row r="74" spans="1:5" x14ac:dyDescent="0.25">
      <c r="E74" s="3"/>
    </row>
    <row r="75" spans="1:5" x14ac:dyDescent="0.25">
      <c r="D75" s="3"/>
      <c r="E75" s="3"/>
    </row>
    <row r="76" spans="1:5" x14ac:dyDescent="0.25">
      <c r="D76" s="3"/>
      <c r="E76" s="3"/>
    </row>
    <row r="77" spans="1:5" x14ac:dyDescent="0.25">
      <c r="D77" s="3"/>
      <c r="E77" s="3"/>
    </row>
    <row r="78" spans="1:5" x14ac:dyDescent="0.25">
      <c r="C78" s="3"/>
      <c r="D78" s="3"/>
      <c r="E78" s="3"/>
    </row>
    <row r="79" spans="1:5" x14ac:dyDescent="0.25">
      <c r="C79" s="3"/>
      <c r="D79" s="3"/>
      <c r="E79" s="3"/>
    </row>
    <row r="80" spans="1:5" x14ac:dyDescent="0.25">
      <c r="D80" s="3"/>
      <c r="E80" s="3"/>
    </row>
    <row r="81" spans="1:5" x14ac:dyDescent="0.25">
      <c r="C81" s="3"/>
      <c r="D81" s="3"/>
      <c r="E81" s="3"/>
    </row>
    <row r="82" spans="1:5" x14ac:dyDescent="0.25">
      <c r="A82" s="3"/>
      <c r="B82" s="3"/>
      <c r="C82" s="3"/>
      <c r="D82" s="3"/>
      <c r="E82" s="3"/>
    </row>
    <row r="83" spans="1:5" x14ac:dyDescent="0.25">
      <c r="A83" s="6" t="s">
        <v>30</v>
      </c>
      <c r="B83" s="6" t="s">
        <v>24</v>
      </c>
      <c r="C83" s="3"/>
      <c r="D83" s="3"/>
      <c r="E83" s="3"/>
    </row>
    <row r="84" spans="1:5" x14ac:dyDescent="0.25">
      <c r="A84" s="20" t="s">
        <v>49</v>
      </c>
      <c r="B84" s="25">
        <v>1</v>
      </c>
      <c r="C84" s="3"/>
      <c r="D84" s="3"/>
      <c r="E84" s="3"/>
    </row>
    <row r="85" spans="1:5" x14ac:dyDescent="0.25">
      <c r="A85" s="20" t="s">
        <v>44</v>
      </c>
      <c r="B85" s="25">
        <v>2</v>
      </c>
      <c r="C85" s="3"/>
      <c r="D85" s="3"/>
      <c r="E85" s="3"/>
    </row>
    <row r="86" spans="1:5" x14ac:dyDescent="0.25">
      <c r="A86" s="20" t="s">
        <v>34</v>
      </c>
      <c r="B86" s="25">
        <v>48</v>
      </c>
      <c r="C86" s="3"/>
      <c r="D86" s="3"/>
      <c r="E86" s="3"/>
    </row>
    <row r="87" spans="1:5" x14ac:dyDescent="0.25">
      <c r="A87" s="20" t="s">
        <v>13</v>
      </c>
      <c r="B87" s="25">
        <v>200</v>
      </c>
      <c r="C87" s="3"/>
      <c r="D87" s="3"/>
      <c r="E87" s="3"/>
    </row>
    <row r="88" spans="1:5" x14ac:dyDescent="0.25">
      <c r="A88" s="20" t="s">
        <v>12</v>
      </c>
      <c r="B88" s="25">
        <v>527</v>
      </c>
      <c r="C88" s="3"/>
      <c r="D88" s="3"/>
      <c r="E88" s="3"/>
    </row>
    <row r="89" spans="1:5" x14ac:dyDescent="0.25">
      <c r="A89" s="20" t="s">
        <v>14</v>
      </c>
      <c r="B89" s="25">
        <v>537</v>
      </c>
      <c r="C89" s="3"/>
      <c r="D89" s="3"/>
      <c r="E89" s="3"/>
    </row>
    <row r="90" spans="1:5" x14ac:dyDescent="0.25">
      <c r="A90" s="20" t="s">
        <v>0</v>
      </c>
      <c r="B90" s="25">
        <v>4084</v>
      </c>
      <c r="C90" s="3"/>
      <c r="D90" s="3"/>
      <c r="E90" s="3"/>
    </row>
    <row r="91" spans="1:5" x14ac:dyDescent="0.25">
      <c r="A91" s="20" t="s">
        <v>18</v>
      </c>
      <c r="B91" s="25">
        <v>9096</v>
      </c>
      <c r="C91" s="3"/>
      <c r="D91" s="3"/>
      <c r="E91" s="3"/>
    </row>
    <row r="92" spans="1:5" x14ac:dyDescent="0.25">
      <c r="A92" s="3"/>
      <c r="B92" s="3"/>
      <c r="C92" s="3"/>
    </row>
    <row r="93" spans="1:5" x14ac:dyDescent="0.25">
      <c r="A93" s="3"/>
      <c r="B93" s="3"/>
      <c r="C93" s="3"/>
    </row>
    <row r="103" spans="1:2" x14ac:dyDescent="0.25">
      <c r="A103" s="26" t="s">
        <v>31</v>
      </c>
      <c r="B103" s="26" t="s">
        <v>17</v>
      </c>
    </row>
    <row r="104" spans="1:2" x14ac:dyDescent="0.25">
      <c r="A104" s="27" t="s">
        <v>7</v>
      </c>
      <c r="B104" s="28">
        <v>32496</v>
      </c>
    </row>
    <row r="105" spans="1:2" x14ac:dyDescent="0.25">
      <c r="A105" s="27" t="s">
        <v>8</v>
      </c>
      <c r="B105" s="28">
        <v>89918</v>
      </c>
    </row>
    <row r="106" spans="1:2" x14ac:dyDescent="0.25">
      <c r="A106" s="27" t="s">
        <v>9</v>
      </c>
      <c r="B106" s="28">
        <v>4133</v>
      </c>
    </row>
    <row r="107" spans="1:2" x14ac:dyDescent="0.25">
      <c r="A107" s="26" t="s">
        <v>1</v>
      </c>
      <c r="B107" s="29">
        <f>SUM(B104:B106)</f>
        <v>126547</v>
      </c>
    </row>
    <row r="118" spans="1:9" x14ac:dyDescent="0.25">
      <c r="E118" s="1"/>
    </row>
    <row r="119" spans="1:9" x14ac:dyDescent="0.25">
      <c r="E119" s="1"/>
    </row>
    <row r="120" spans="1:9" x14ac:dyDescent="0.25">
      <c r="H120" s="2"/>
      <c r="I120" s="2"/>
    </row>
    <row r="121" spans="1:9" x14ac:dyDescent="0.25">
      <c r="A121" s="16" t="s">
        <v>32</v>
      </c>
      <c r="B121" s="16" t="s">
        <v>24</v>
      </c>
      <c r="H121" s="2"/>
      <c r="I121" s="2"/>
    </row>
    <row r="122" spans="1:9" x14ac:dyDescent="0.25">
      <c r="A122" s="17" t="s">
        <v>38</v>
      </c>
      <c r="B122" s="30">
        <v>60525</v>
      </c>
      <c r="H122" s="2"/>
      <c r="I122" s="2"/>
    </row>
    <row r="123" spans="1:9" x14ac:dyDescent="0.25">
      <c r="A123" s="17" t="s">
        <v>15</v>
      </c>
      <c r="B123" s="30">
        <v>892</v>
      </c>
      <c r="H123" s="2"/>
      <c r="I123" s="2"/>
    </row>
    <row r="124" spans="1:9" x14ac:dyDescent="0.25">
      <c r="A124" s="17" t="s">
        <v>40</v>
      </c>
      <c r="B124" s="30">
        <v>15132</v>
      </c>
      <c r="H124" s="2"/>
      <c r="I124" s="2"/>
    </row>
    <row r="125" spans="1:9" x14ac:dyDescent="0.25">
      <c r="A125" s="17" t="s">
        <v>41</v>
      </c>
      <c r="B125" s="30">
        <v>49998</v>
      </c>
      <c r="E125" s="1"/>
      <c r="H125" s="2"/>
      <c r="I125" s="2"/>
    </row>
    <row r="126" spans="1:9" x14ac:dyDescent="0.25">
      <c r="A126" s="16" t="s">
        <v>17</v>
      </c>
      <c r="B126" s="52">
        <f>SUM(B122:B125)</f>
        <v>126547</v>
      </c>
      <c r="D126" s="1"/>
      <c r="H126" s="2"/>
      <c r="I126" s="2"/>
    </row>
    <row r="127" spans="1:9" x14ac:dyDescent="0.25">
      <c r="D127" s="1"/>
      <c r="H127" s="2"/>
      <c r="I127" s="2"/>
    </row>
    <row r="128" spans="1:9" x14ac:dyDescent="0.25">
      <c r="D128" s="1"/>
    </row>
    <row r="129" spans="4:7" x14ac:dyDescent="0.25">
      <c r="D129" s="1"/>
    </row>
    <row r="130" spans="4:7" x14ac:dyDescent="0.25">
      <c r="D130" s="1"/>
    </row>
    <row r="131" spans="4:7" x14ac:dyDescent="0.25">
      <c r="D131" s="1"/>
    </row>
    <row r="132" spans="4:7" x14ac:dyDescent="0.25">
      <c r="D132" s="1"/>
    </row>
    <row r="133" spans="4:7" x14ac:dyDescent="0.25">
      <c r="D133" s="1"/>
    </row>
    <row r="136" spans="4:7" x14ac:dyDescent="0.25">
      <c r="D136" s="1"/>
    </row>
    <row r="137" spans="4:7" x14ac:dyDescent="0.25">
      <c r="D137" s="1"/>
    </row>
    <row r="138" spans="4:7" x14ac:dyDescent="0.25">
      <c r="D138" s="1"/>
    </row>
    <row r="139" spans="4:7" x14ac:dyDescent="0.25">
      <c r="D139" s="1"/>
      <c r="G139" s="2"/>
    </row>
    <row r="140" spans="4:7" x14ac:dyDescent="0.25">
      <c r="D140" s="1"/>
      <c r="G140" s="2"/>
    </row>
    <row r="141" spans="4:7" x14ac:dyDescent="0.25">
      <c r="D141" s="1"/>
    </row>
    <row r="142" spans="4:7" x14ac:dyDescent="0.25">
      <c r="D142" s="1"/>
      <c r="E142" s="1"/>
    </row>
    <row r="143" spans="4:7" x14ac:dyDescent="0.25">
      <c r="D143" s="1"/>
      <c r="E143" s="1"/>
    </row>
    <row r="144" spans="4:7" x14ac:dyDescent="0.25">
      <c r="D144" s="1"/>
      <c r="E144" s="1"/>
    </row>
    <row r="145" spans="1:5" x14ac:dyDescent="0.25">
      <c r="D145" s="1"/>
      <c r="E145" s="1"/>
    </row>
    <row r="146" spans="1:5" ht="37.5" customHeight="1" x14ac:dyDescent="0.25">
      <c r="E146" s="1"/>
    </row>
    <row r="147" spans="1:5" ht="40.5" customHeight="1" x14ac:dyDescent="0.25">
      <c r="D147" s="5"/>
    </row>
    <row r="148" spans="1:5" ht="36.75" customHeight="1" thickBot="1" x14ac:dyDescent="0.3">
      <c r="D148" s="5"/>
    </row>
    <row r="149" spans="1:5" ht="21.75" thickBot="1" x14ac:dyDescent="0.3">
      <c r="A149" s="31" t="s">
        <v>25</v>
      </c>
      <c r="B149" s="32" t="s">
        <v>26</v>
      </c>
      <c r="D149" s="5"/>
    </row>
    <row r="150" spans="1:5" ht="16.5" thickBot="1" x14ac:dyDescent="0.3">
      <c r="A150" s="33" t="s">
        <v>20</v>
      </c>
      <c r="B150" s="34">
        <f>+B156+C156</f>
        <v>418</v>
      </c>
    </row>
    <row r="151" spans="1:5" ht="16.5" thickBot="1" x14ac:dyDescent="0.3">
      <c r="A151" s="33" t="s">
        <v>19</v>
      </c>
      <c r="B151" s="34">
        <f>+B157+C157</f>
        <v>570</v>
      </c>
    </row>
    <row r="152" spans="1:5" ht="16.5" thickBot="1" x14ac:dyDescent="0.3">
      <c r="A152" s="35" t="s">
        <v>21</v>
      </c>
      <c r="B152" s="36">
        <f>SUM(B150:B151)</f>
        <v>988</v>
      </c>
      <c r="D152" s="5"/>
    </row>
    <row r="153" spans="1:5" x14ac:dyDescent="0.25">
      <c r="D153" s="5"/>
    </row>
    <row r="154" spans="1:5" ht="15.75" thickBot="1" x14ac:dyDescent="0.3">
      <c r="A154" s="37"/>
      <c r="B154" s="37"/>
      <c r="C154" s="37"/>
      <c r="D154" s="5"/>
    </row>
    <row r="155" spans="1:5" ht="21.75" thickBot="1" x14ac:dyDescent="0.3">
      <c r="A155" s="31" t="s">
        <v>25</v>
      </c>
      <c r="B155" s="32" t="s">
        <v>8</v>
      </c>
      <c r="C155" s="32" t="s">
        <v>7</v>
      </c>
      <c r="D155" s="5"/>
    </row>
    <row r="156" spans="1:5" ht="16.5" thickBot="1" x14ac:dyDescent="0.3">
      <c r="A156" s="33" t="s">
        <v>20</v>
      </c>
      <c r="B156" s="34">
        <v>175</v>
      </c>
      <c r="C156" s="34">
        <v>243</v>
      </c>
      <c r="D156" s="5"/>
    </row>
    <row r="157" spans="1:5" ht="16.5" thickBot="1" x14ac:dyDescent="0.3">
      <c r="A157" s="33" t="s">
        <v>39</v>
      </c>
      <c r="B157" s="34">
        <v>214</v>
      </c>
      <c r="C157" s="34">
        <v>356</v>
      </c>
      <c r="D157" s="5"/>
    </row>
    <row r="158" spans="1:5" ht="16.5" thickBot="1" x14ac:dyDescent="0.3">
      <c r="A158" s="35" t="s">
        <v>21</v>
      </c>
      <c r="B158" s="36">
        <f>SUM(B156:B157)</f>
        <v>389</v>
      </c>
      <c r="C158" s="36">
        <f>SUM(C156:C157)</f>
        <v>599</v>
      </c>
    </row>
    <row r="160" spans="1:5" x14ac:dyDescent="0.25">
      <c r="A160" s="37"/>
      <c r="B160" s="37"/>
      <c r="C160" s="37"/>
    </row>
    <row r="161" spans="1:3" ht="15.75" thickBot="1" x14ac:dyDescent="0.3">
      <c r="A161" s="37"/>
      <c r="B161" s="37"/>
      <c r="C161" s="37"/>
    </row>
    <row r="162" spans="1:3" ht="15.75" thickBot="1" x14ac:dyDescent="0.3">
      <c r="A162" s="37"/>
      <c r="B162" s="38" t="s">
        <v>8</v>
      </c>
      <c r="C162" s="32" t="s">
        <v>7</v>
      </c>
    </row>
    <row r="163" spans="1:3" ht="16.5" thickBot="1" x14ac:dyDescent="0.3">
      <c r="A163" s="37"/>
      <c r="B163" s="39">
        <f>B158/B152</f>
        <v>0.39372469635627533</v>
      </c>
      <c r="C163" s="40">
        <f>C158/B152</f>
        <v>0.60627530364372473</v>
      </c>
    </row>
    <row r="171" spans="1:3" ht="27" customHeight="1" x14ac:dyDescent="0.25"/>
    <row r="173" spans="1:3" ht="15" customHeight="1" x14ac:dyDescent="0.25"/>
    <row r="176" spans="1:3" ht="33.75" customHeight="1" x14ac:dyDescent="0.25"/>
    <row r="180" spans="1:2" ht="17.25" customHeight="1" x14ac:dyDescent="0.25"/>
    <row r="182" spans="1:2" ht="17.25" customHeight="1" x14ac:dyDescent="0.25"/>
    <row r="183" spans="1:2" ht="15" customHeight="1" x14ac:dyDescent="0.25"/>
    <row r="187" spans="1:2" ht="27.6" customHeight="1" x14ac:dyDescent="0.25">
      <c r="A187" s="41" t="s">
        <v>23</v>
      </c>
      <c r="B187" s="42" t="s">
        <v>24</v>
      </c>
    </row>
    <row r="188" spans="1:2" ht="17.25" thickBot="1" x14ac:dyDescent="0.3">
      <c r="A188" s="49" t="s">
        <v>16</v>
      </c>
      <c r="B188" s="50">
        <v>1</v>
      </c>
    </row>
    <row r="189" spans="1:2" ht="17.25" thickBot="1" x14ac:dyDescent="0.3">
      <c r="A189" s="49" t="s">
        <v>42</v>
      </c>
      <c r="B189" s="50">
        <v>11</v>
      </c>
    </row>
    <row r="190" spans="1:2" ht="17.25" thickBot="1" x14ac:dyDescent="0.3">
      <c r="A190" s="49" t="s">
        <v>46</v>
      </c>
      <c r="B190" s="50">
        <v>58</v>
      </c>
    </row>
    <row r="191" spans="1:2" ht="17.25" thickBot="1" x14ac:dyDescent="0.3">
      <c r="A191" s="49" t="s">
        <v>56</v>
      </c>
      <c r="B191" s="50">
        <v>1</v>
      </c>
    </row>
    <row r="192" spans="1:2" ht="17.25" thickBot="1" x14ac:dyDescent="0.3">
      <c r="A192" s="49" t="s">
        <v>57</v>
      </c>
      <c r="B192" s="50">
        <v>16</v>
      </c>
    </row>
    <row r="193" spans="1:2" ht="17.25" thickBot="1" x14ac:dyDescent="0.3">
      <c r="A193" s="49" t="s">
        <v>58</v>
      </c>
      <c r="B193" s="50">
        <v>1</v>
      </c>
    </row>
    <row r="194" spans="1:2" ht="17.25" thickBot="1" x14ac:dyDescent="0.3">
      <c r="A194" s="49" t="s">
        <v>59</v>
      </c>
      <c r="B194" s="50">
        <v>1</v>
      </c>
    </row>
    <row r="195" spans="1:2" ht="17.25" thickBot="1" x14ac:dyDescent="0.3">
      <c r="A195" s="49" t="s">
        <v>60</v>
      </c>
      <c r="B195" s="50">
        <v>3</v>
      </c>
    </row>
    <row r="196" spans="1:2" ht="17.25" thickBot="1" x14ac:dyDescent="0.3">
      <c r="A196" s="49" t="s">
        <v>61</v>
      </c>
      <c r="B196" s="50">
        <v>1</v>
      </c>
    </row>
    <row r="197" spans="1:2" ht="17.25" thickBot="1" x14ac:dyDescent="0.3">
      <c r="A197" s="49" t="s">
        <v>62</v>
      </c>
      <c r="B197" s="50">
        <v>1</v>
      </c>
    </row>
    <row r="198" spans="1:2" ht="17.25" thickBot="1" x14ac:dyDescent="0.3">
      <c r="A198" s="49" t="s">
        <v>63</v>
      </c>
      <c r="B198" s="50">
        <v>1</v>
      </c>
    </row>
    <row r="199" spans="1:2" ht="17.25" thickBot="1" x14ac:dyDescent="0.3">
      <c r="A199" s="49" t="s">
        <v>43</v>
      </c>
      <c r="B199" s="50">
        <v>3</v>
      </c>
    </row>
    <row r="211" spans="1:6" x14ac:dyDescent="0.25">
      <c r="D211" s="10"/>
    </row>
    <row r="212" spans="1:6" x14ac:dyDescent="0.25">
      <c r="A212" s="8"/>
      <c r="D212" s="9"/>
      <c r="E212" s="10"/>
    </row>
    <row r="213" spans="1:6" x14ac:dyDescent="0.25">
      <c r="A213" s="9"/>
      <c r="B213" s="9"/>
      <c r="C213" s="9"/>
      <c r="D213" s="11"/>
      <c r="E213" s="9"/>
      <c r="F213" s="10"/>
    </row>
    <row r="214" spans="1:6" x14ac:dyDescent="0.25">
      <c r="A214" s="9"/>
      <c r="C214" s="9"/>
      <c r="D214" s="11"/>
      <c r="E214" s="9"/>
      <c r="F214" s="10"/>
    </row>
    <row r="215" spans="1:6" x14ac:dyDescent="0.25">
      <c r="A215" s="11"/>
      <c r="B215" s="11"/>
      <c r="C215" s="11"/>
      <c r="D215" s="11"/>
      <c r="E215" s="9"/>
      <c r="F215" s="10"/>
    </row>
    <row r="216" spans="1:6" x14ac:dyDescent="0.25">
      <c r="A216" s="11"/>
      <c r="B216" s="11"/>
      <c r="C216" s="11"/>
      <c r="D216" s="11"/>
      <c r="E216" s="9"/>
      <c r="F216" s="10"/>
    </row>
    <row r="217" spans="1:6" x14ac:dyDescent="0.25">
      <c r="A217" s="11"/>
      <c r="B217" s="11"/>
      <c r="C217" s="11"/>
      <c r="D217" s="11"/>
      <c r="E217" s="9"/>
      <c r="F217" s="10"/>
    </row>
    <row r="218" spans="1:6" ht="15.75" thickBot="1" x14ac:dyDescent="0.3">
      <c r="A218" s="41" t="s">
        <v>35</v>
      </c>
      <c r="B218" s="42" t="s">
        <v>24</v>
      </c>
      <c r="C218" s="11"/>
      <c r="D218" s="11"/>
      <c r="E218" s="9"/>
      <c r="F218" s="10"/>
    </row>
    <row r="219" spans="1:6" ht="17.25" thickBot="1" x14ac:dyDescent="0.3">
      <c r="A219" s="47" t="s">
        <v>7</v>
      </c>
      <c r="B219" s="48">
        <v>48</v>
      </c>
      <c r="C219" s="11"/>
      <c r="D219" s="11"/>
      <c r="E219" s="9"/>
      <c r="F219" s="10"/>
    </row>
    <row r="220" spans="1:6" ht="17.25" thickBot="1" x14ac:dyDescent="0.3">
      <c r="A220" s="49" t="s">
        <v>8</v>
      </c>
      <c r="B220" s="50">
        <v>50</v>
      </c>
      <c r="C220" s="11"/>
      <c r="D220" s="9"/>
      <c r="E220" s="9"/>
    </row>
    <row r="221" spans="1:6" ht="17.25" thickBot="1" x14ac:dyDescent="0.3">
      <c r="A221" s="47"/>
      <c r="B221" s="48"/>
      <c r="C221" s="11"/>
    </row>
    <row r="222" spans="1:6" x14ac:dyDescent="0.25">
      <c r="A222" s="9"/>
      <c r="B222" s="9"/>
      <c r="C222" s="9"/>
    </row>
  </sheetData>
  <sortState xmlns:xlrd2="http://schemas.microsoft.com/office/spreadsheetml/2017/richdata2" ref="A8:C15">
    <sortCondition ref="A8"/>
  </sortState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Boletin 54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Montas</dc:creator>
  <cp:lastModifiedBy>Gilberto Montás</cp:lastModifiedBy>
  <dcterms:created xsi:type="dcterms:W3CDTF">2018-01-05T14:00:40Z</dcterms:created>
  <dcterms:modified xsi:type="dcterms:W3CDTF">2025-04-11T13:41:25Z</dcterms:modified>
</cp:coreProperties>
</file>